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95" windowHeight="8445" activeTab="0"/>
  </bookViews>
  <sheets>
    <sheet name="oise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<sst xmlns="http://schemas.openxmlformats.org/spreadsheetml/2006/main" count="53" uniqueCount="49">
  <si>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Club</t>
  </si>
  <si>
    <t>Nbre de Licencié</t>
  </si>
  <si>
    <t>Un Représentant</t>
  </si>
  <si>
    <t>Deux Représentants</t>
  </si>
  <si>
    <t>Trois Représentants</t>
  </si>
  <si>
    <t>Quatre Représentants</t>
  </si>
  <si>
    <t>Cinq Représentants</t>
  </si>
  <si>
    <t xml:space="preserve"> Voix/ Représentant</t>
  </si>
  <si>
    <t>N° Affiliation</t>
  </si>
  <si>
    <t>16,060,013</t>
  </si>
  <si>
    <t>ESPERANCE MONTATAIRE</t>
  </si>
  <si>
    <t>16,060,014</t>
  </si>
  <si>
    <t>DEFENSE AMBLAINVILLE</t>
  </si>
  <si>
    <t>16,060,015</t>
  </si>
  <si>
    <t>VAILLANTE de BEAUVAIS</t>
  </si>
  <si>
    <t>16,060,016</t>
  </si>
  <si>
    <t>ETOILE de NOGENT</t>
  </si>
  <si>
    <t>16,060,029</t>
  </si>
  <si>
    <t>ELAN GYMNIQUE ST LEU</t>
  </si>
  <si>
    <t>16,060,031</t>
  </si>
  <si>
    <t>E.F.O.R.COMPIEGNE</t>
  </si>
  <si>
    <t>16,060,034</t>
  </si>
  <si>
    <t>AVENIR DE CREIL</t>
  </si>
  <si>
    <t>16,060,037</t>
  </si>
  <si>
    <t>THOUROTTE GYM</t>
  </si>
  <si>
    <t>16,060,053</t>
  </si>
  <si>
    <t>EGC CLERMONT</t>
  </si>
  <si>
    <t>16,060,061</t>
  </si>
  <si>
    <t>BLEUETS DU MT RENAUD NOYON</t>
  </si>
  <si>
    <t>16,060,068</t>
  </si>
  <si>
    <t>CGLASSIGNY</t>
  </si>
  <si>
    <t>16,060,070</t>
  </si>
  <si>
    <t>AGHR LAIGNEVILLE</t>
  </si>
  <si>
    <t>16,060,075</t>
  </si>
  <si>
    <t>AGA THELLE BRAY</t>
  </si>
  <si>
    <t>Le représentant le plus âgé disposera d’un nombre de voix équivalent à la différence entre le nombre total des licenciés de l’association affiliée et le nombre total des voix des autres représentants.</t>
  </si>
  <si>
    <t>16.060.086</t>
  </si>
  <si>
    <t>CLUB DE GYM DE HERMES</t>
  </si>
  <si>
    <t>16,060,001</t>
  </si>
  <si>
    <t>Beauvais GR</t>
  </si>
  <si>
    <t>CHANTILLY GYM</t>
  </si>
  <si>
    <t>16,060,088</t>
  </si>
  <si>
    <t>GYMNASTIQUE SENLISIENNE</t>
  </si>
  <si>
    <t>16,060,039</t>
  </si>
  <si>
    <t>16,060,092</t>
  </si>
  <si>
    <t>ASSOCIATION SPORTIVE DE GLAIGNES</t>
  </si>
  <si>
    <t>16,060,093</t>
  </si>
  <si>
    <t>ESPOIR GYMNIQUE DU VALOIS</t>
  </si>
  <si>
    <t>AG 2018 - Nombre de représentant et de Voix - OISE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</si>
</sst>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Up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34" borderId="20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0" fillId="34" borderId="15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1" fontId="0" fillId="34" borderId="21" xfId="0" applyNumberForma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0" xfId="0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1" fontId="0" fillId="0" borderId="30" xfId="0" applyNumberForma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34" borderId="30" xfId="0" applyNumberFormat="1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1" fontId="0" fillId="35" borderId="20" xfId="0" applyNumberFormat="1" applyFill="1" applyBorder="1" applyAlignment="1">
      <alignment horizontal="center"/>
    </xf>
    <xf numFmtId="1" fontId="0" fillId="35" borderId="15" xfId="0" applyNumberForma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1" fontId="0" fillId="35" borderId="21" xfId="0" applyNumberFormat="1" applyFill="1" applyBorder="1" applyAlignment="1">
      <alignment horizontal="center"/>
    </xf>
    <xf numFmtId="0" fontId="2" fillId="35" borderId="16" xfId="0" applyFont="1" applyFill="1" applyBorder="1" applyAlignment="1">
      <alignment wrapText="1"/>
    </xf>
    <xf numFmtId="0" fontId="0" fillId="35" borderId="1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1" fontId="0" fillId="35" borderId="33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38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34" borderId="4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zoomScalePageLayoutView="0" workbookViewId="0" topLeftCell="A1">
      <selection activeCell="D38" sqref="D38"/>
    </sheetView>
  </sheetViews>
  <sheetFormatPr defaultColWidth="11.421875" defaultRowHeight="12.75"/>
  <cols>
    <col min="1" max="1" width="9.421875" style="0" bestFit="1" customWidth="1"/>
    <col min="2" max="2" width="28.00390625" style="0" bestFit="1" customWidth="1"/>
    <col min="3" max="3" width="12.57421875" style="0" bestFit="1" customWidth="1"/>
    <col min="4" max="4" width="14.7109375" style="0" bestFit="1" customWidth="1"/>
    <col min="5" max="5" width="15.140625" style="0" bestFit="1" customWidth="1"/>
    <col min="6" max="6" width="15.00390625" style="0" bestFit="1" customWidth="1"/>
    <col min="7" max="7" width="16.421875" style="0" bestFit="1" customWidth="1"/>
    <col min="8" max="8" width="14.7109375" style="0" bestFit="1" customWidth="1"/>
  </cols>
  <sheetData>
    <row r="2" spans="2:8" ht="20.25">
      <c r="B2" s="55" t="s">
        <v>48</v>
      </c>
      <c r="C2" s="55"/>
      <c r="D2" s="55"/>
      <c r="E2" s="55"/>
      <c r="F2" s="55"/>
      <c r="G2" s="55"/>
      <c r="H2" s="55"/>
    </row>
    <row r="3" spans="3:8" ht="13.5" thickBot="1">
      <c r="C3" s="1"/>
      <c r="D3" s="1"/>
      <c r="E3" s="1"/>
      <c r="F3" s="1"/>
      <c r="G3" s="1"/>
      <c r="H3" s="1"/>
    </row>
    <row r="4" spans="3:8" ht="13.5" thickBot="1">
      <c r="C4" s="1"/>
      <c r="D4" s="2" t="s">
        <v>7</v>
      </c>
      <c r="E4" s="3" t="s">
        <v>7</v>
      </c>
      <c r="F4" s="3" t="s">
        <v>7</v>
      </c>
      <c r="G4" s="3" t="s">
        <v>7</v>
      </c>
      <c r="H4" s="4" t="s">
        <v>7</v>
      </c>
    </row>
    <row r="5" spans="1:8" ht="13.5" thickBot="1">
      <c r="A5" s="30" t="s">
        <v>8</v>
      </c>
      <c r="B5" s="31" t="s">
        <v>0</v>
      </c>
      <c r="C5" s="34" t="s">
        <v>1</v>
      </c>
      <c r="D5" s="35" t="s">
        <v>2</v>
      </c>
      <c r="E5" s="5" t="s">
        <v>3</v>
      </c>
      <c r="F5" s="5" t="s">
        <v>4</v>
      </c>
      <c r="G5" s="5" t="s">
        <v>5</v>
      </c>
      <c r="H5" s="6" t="s">
        <v>6</v>
      </c>
    </row>
    <row r="6" spans="1:8" ht="12.75">
      <c r="A6" s="53" t="s">
        <v>38</v>
      </c>
      <c r="B6" s="33" t="s">
        <v>39</v>
      </c>
      <c r="C6" s="37">
        <v>83</v>
      </c>
      <c r="D6" s="36">
        <v>83</v>
      </c>
      <c r="E6" s="7"/>
      <c r="F6" s="7"/>
      <c r="G6" s="7"/>
      <c r="H6" s="11"/>
    </row>
    <row r="7" spans="1:8" ht="12.75">
      <c r="A7" s="12" t="s">
        <v>9</v>
      </c>
      <c r="B7" s="13" t="s">
        <v>10</v>
      </c>
      <c r="C7" s="14">
        <v>469</v>
      </c>
      <c r="D7" s="29">
        <v>469</v>
      </c>
      <c r="E7" s="24">
        <f aca="true" t="shared" si="0" ref="E7:F15">ROUNDDOWN(D7/2,0)</f>
        <v>234</v>
      </c>
      <c r="F7" s="21">
        <f>ROUNDDOWN(D7/3,0)</f>
        <v>156</v>
      </c>
      <c r="G7" s="43">
        <f>ROUNDDOWN(D7/4,0)</f>
        <v>117</v>
      </c>
      <c r="H7" s="43">
        <f>ROUNDDOWN(E7/4,0)</f>
        <v>58</v>
      </c>
    </row>
    <row r="8" spans="1:8" ht="12.75">
      <c r="A8" s="8" t="s">
        <v>11</v>
      </c>
      <c r="B8" s="9" t="s">
        <v>12</v>
      </c>
      <c r="C8" s="10">
        <v>377</v>
      </c>
      <c r="D8" s="28">
        <v>377</v>
      </c>
      <c r="E8" s="25">
        <f t="shared" si="0"/>
        <v>188</v>
      </c>
      <c r="F8" s="23">
        <f>ROUNDDOWN(D8/3,0)</f>
        <v>125</v>
      </c>
      <c r="G8" s="23">
        <f>ROUNDDOWN(E8/3,0)</f>
        <v>62</v>
      </c>
      <c r="H8" s="11"/>
    </row>
    <row r="9" spans="1:8" ht="12.75">
      <c r="A9" s="12" t="s">
        <v>13</v>
      </c>
      <c r="B9" s="13" t="s">
        <v>14</v>
      </c>
      <c r="C9" s="14">
        <v>196</v>
      </c>
      <c r="D9" s="29">
        <v>196</v>
      </c>
      <c r="E9" s="54">
        <f t="shared" si="0"/>
        <v>98</v>
      </c>
      <c r="F9" s="46">
        <f>ROUNDDOWN(D9/3,0)</f>
        <v>65</v>
      </c>
      <c r="G9" s="7"/>
      <c r="H9" s="11"/>
    </row>
    <row r="10" spans="1:8" ht="12.75">
      <c r="A10" s="8" t="s">
        <v>15</v>
      </c>
      <c r="B10" s="9" t="s">
        <v>16</v>
      </c>
      <c r="C10" s="10">
        <v>266</v>
      </c>
      <c r="D10" s="29">
        <f aca="true" t="shared" si="1" ref="D10:D25">C10</f>
        <v>266</v>
      </c>
      <c r="E10" s="26">
        <f t="shared" si="0"/>
        <v>133</v>
      </c>
      <c r="F10" s="42">
        <f>ROUNDDOWN(D10/3,0)</f>
        <v>88</v>
      </c>
      <c r="G10" s="15"/>
      <c r="H10" s="11"/>
    </row>
    <row r="11" spans="1:8" ht="12.75">
      <c r="A11" s="12" t="s">
        <v>17</v>
      </c>
      <c r="B11" s="13" t="s">
        <v>18</v>
      </c>
      <c r="C11" s="14">
        <v>106</v>
      </c>
      <c r="D11" s="29">
        <f t="shared" si="1"/>
        <v>106</v>
      </c>
      <c r="E11" s="27">
        <f t="shared" si="0"/>
        <v>53</v>
      </c>
      <c r="F11" s="7"/>
      <c r="G11" s="39"/>
      <c r="H11" s="11"/>
    </row>
    <row r="12" spans="1:8" ht="12.75">
      <c r="A12" s="8" t="s">
        <v>19</v>
      </c>
      <c r="B12" s="9" t="s">
        <v>20</v>
      </c>
      <c r="C12" s="10">
        <v>433</v>
      </c>
      <c r="D12" s="29">
        <f t="shared" si="1"/>
        <v>433</v>
      </c>
      <c r="E12" s="26">
        <f t="shared" si="0"/>
        <v>216</v>
      </c>
      <c r="F12" s="22">
        <f>ROUNDDOWN(D12/3,0)</f>
        <v>144</v>
      </c>
      <c r="G12" s="40">
        <f>ROUNDDOWN(D12/4,0)</f>
        <v>108</v>
      </c>
      <c r="H12" s="40">
        <f>ROUNDDOWN(E12/4,0)</f>
        <v>54</v>
      </c>
    </row>
    <row r="13" spans="1:8" ht="12.75">
      <c r="A13" s="12" t="s">
        <v>21</v>
      </c>
      <c r="B13" s="13" t="s">
        <v>22</v>
      </c>
      <c r="C13" s="14">
        <v>377</v>
      </c>
      <c r="D13" s="29">
        <f t="shared" si="1"/>
        <v>377</v>
      </c>
      <c r="E13" s="27">
        <f t="shared" si="0"/>
        <v>188</v>
      </c>
      <c r="F13" s="45">
        <f>ROUNDDOWN(D13/3,0)</f>
        <v>125</v>
      </c>
      <c r="G13" s="46">
        <f>ROUNDDOWN(D13/4,0)</f>
        <v>94</v>
      </c>
      <c r="H13" s="11"/>
    </row>
    <row r="14" spans="1:8" ht="12.75">
      <c r="A14" s="8" t="s">
        <v>23</v>
      </c>
      <c r="B14" s="9" t="s">
        <v>24</v>
      </c>
      <c r="C14" s="10">
        <v>186</v>
      </c>
      <c r="D14" s="29">
        <f t="shared" si="1"/>
        <v>186</v>
      </c>
      <c r="E14" s="25">
        <f t="shared" si="0"/>
        <v>93</v>
      </c>
      <c r="F14" s="7"/>
      <c r="G14" s="7"/>
      <c r="H14" s="11"/>
    </row>
    <row r="15" spans="1:8" ht="12.75">
      <c r="A15" s="47" t="s">
        <v>25</v>
      </c>
      <c r="B15" s="48" t="s">
        <v>26</v>
      </c>
      <c r="C15" s="49">
        <v>244</v>
      </c>
      <c r="D15" s="29">
        <f t="shared" si="1"/>
        <v>244</v>
      </c>
      <c r="E15" s="46">
        <f t="shared" si="0"/>
        <v>122</v>
      </c>
      <c r="F15" s="50">
        <f t="shared" si="0"/>
        <v>61</v>
      </c>
      <c r="G15" s="7"/>
      <c r="H15" s="11"/>
    </row>
    <row r="16" spans="1:8" ht="12.75">
      <c r="A16" s="16" t="s">
        <v>44</v>
      </c>
      <c r="B16" s="17" t="s">
        <v>42</v>
      </c>
      <c r="C16" s="18">
        <v>27</v>
      </c>
      <c r="D16" s="29">
        <f t="shared" si="1"/>
        <v>27</v>
      </c>
      <c r="E16" s="41"/>
      <c r="F16" s="7"/>
      <c r="G16" s="7"/>
      <c r="H16" s="11"/>
    </row>
    <row r="17" spans="1:8" ht="12.75">
      <c r="A17" s="12" t="s">
        <v>27</v>
      </c>
      <c r="B17" s="13" t="s">
        <v>28</v>
      </c>
      <c r="C17" s="14">
        <v>64</v>
      </c>
      <c r="D17" s="29">
        <f t="shared" si="1"/>
        <v>64</v>
      </c>
      <c r="E17" s="59"/>
      <c r="F17" s="7"/>
      <c r="G17" s="7"/>
      <c r="H17" s="11"/>
    </row>
    <row r="18" spans="1:8" ht="12.75">
      <c r="A18" s="8" t="s">
        <v>29</v>
      </c>
      <c r="B18" s="9" t="s">
        <v>30</v>
      </c>
      <c r="C18" s="10">
        <v>196</v>
      </c>
      <c r="D18" s="29">
        <f t="shared" si="1"/>
        <v>196</v>
      </c>
      <c r="E18" s="23">
        <f>ROUNDDOWN(D18/2,0)</f>
        <v>98</v>
      </c>
      <c r="F18" s="7"/>
      <c r="G18" s="7"/>
      <c r="H18" s="11"/>
    </row>
    <row r="19" spans="1:8" ht="12.75">
      <c r="A19" s="12" t="s">
        <v>31</v>
      </c>
      <c r="B19" s="13" t="s">
        <v>32</v>
      </c>
      <c r="C19" s="14">
        <v>102</v>
      </c>
      <c r="D19" s="29">
        <f t="shared" si="1"/>
        <v>102</v>
      </c>
      <c r="E19" s="46">
        <f>ROUNDDOWN(D19/2,0)</f>
        <v>51</v>
      </c>
      <c r="F19" s="7"/>
      <c r="G19" s="7"/>
      <c r="H19" s="11"/>
    </row>
    <row r="20" spans="1:8" ht="12.75">
      <c r="A20" s="8" t="s">
        <v>33</v>
      </c>
      <c r="B20" s="9" t="s">
        <v>34</v>
      </c>
      <c r="C20" s="10">
        <v>5</v>
      </c>
      <c r="D20" s="29">
        <f t="shared" si="1"/>
        <v>5</v>
      </c>
      <c r="E20" s="41"/>
      <c r="F20" s="7"/>
      <c r="G20" s="7"/>
      <c r="H20" s="11"/>
    </row>
    <row r="21" spans="1:8" ht="12.75">
      <c r="A21" s="47" t="s">
        <v>36</v>
      </c>
      <c r="B21" s="51" t="s">
        <v>37</v>
      </c>
      <c r="C21" s="49">
        <v>45</v>
      </c>
      <c r="D21" s="29">
        <f t="shared" si="1"/>
        <v>45</v>
      </c>
      <c r="E21" s="59"/>
      <c r="F21" s="39"/>
      <c r="G21" s="7"/>
      <c r="H21" s="11"/>
    </row>
    <row r="22" spans="1:8" ht="12.75">
      <c r="A22" s="47" t="s">
        <v>41</v>
      </c>
      <c r="B22" s="48" t="s">
        <v>40</v>
      </c>
      <c r="C22" s="52">
        <v>254</v>
      </c>
      <c r="D22" s="29">
        <f t="shared" si="1"/>
        <v>254</v>
      </c>
      <c r="E22" s="46">
        <f>ROUNDDOWN(D22/2,0)</f>
        <v>127</v>
      </c>
      <c r="F22" s="50">
        <f>ROUNDDOWN(D22/3,0)</f>
        <v>84</v>
      </c>
      <c r="G22" s="7"/>
      <c r="H22" s="11"/>
    </row>
    <row r="23" spans="1:8" ht="12.75">
      <c r="A23" s="16" t="s">
        <v>43</v>
      </c>
      <c r="B23" s="17" t="s">
        <v>45</v>
      </c>
      <c r="C23" s="38">
        <v>59</v>
      </c>
      <c r="D23" s="29">
        <v>59</v>
      </c>
      <c r="E23" s="41"/>
      <c r="F23" s="7"/>
      <c r="G23" s="7"/>
      <c r="H23" s="11"/>
    </row>
    <row r="24" spans="1:8" ht="13.5" thickBot="1">
      <c r="A24" s="57" t="s">
        <v>46</v>
      </c>
      <c r="B24" s="58" t="s">
        <v>47</v>
      </c>
      <c r="C24" s="62">
        <v>10</v>
      </c>
      <c r="D24" s="63">
        <f t="shared" si="1"/>
        <v>10</v>
      </c>
      <c r="E24" s="60"/>
      <c r="F24" s="7"/>
      <c r="G24" s="7"/>
      <c r="H24" s="44"/>
    </row>
    <row r="25" spans="1:8" ht="13.5" thickBot="1">
      <c r="A25" s="32"/>
      <c r="B25" s="32"/>
      <c r="C25" s="64">
        <f>SUM(C6:C24)</f>
        <v>3499</v>
      </c>
      <c r="D25" s="65">
        <f t="shared" si="1"/>
        <v>3499</v>
      </c>
      <c r="E25" s="20"/>
      <c r="F25" s="19"/>
      <c r="G25" s="19"/>
      <c r="H25" s="19"/>
    </row>
    <row r="26" spans="1:8" ht="12.75">
      <c r="A26" s="61"/>
      <c r="B26" s="61"/>
      <c r="C26" s="61"/>
      <c r="D26" s="61"/>
      <c r="E26" s="61"/>
      <c r="F26" s="61"/>
      <c r="G26" s="61"/>
      <c r="H26" s="61"/>
    </row>
    <row r="27" spans="1:8" ht="12.75">
      <c r="A27" s="56" t="s">
        <v>35</v>
      </c>
      <c r="B27" s="56"/>
      <c r="C27" s="56"/>
      <c r="D27" s="56"/>
      <c r="E27" s="56"/>
      <c r="F27" s="56"/>
      <c r="G27" s="56"/>
      <c r="H27" s="56"/>
    </row>
  </sheetData>
  <sheetProtection/>
  <mergeCells count="2">
    <mergeCell ref="B2:H2"/>
    <mergeCell ref="A27:H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Cédric</dc:creator>
  <cp:keywords/>
  <dc:description/>
  <cp:lastModifiedBy>Elodie</cp:lastModifiedBy>
  <cp:lastPrinted>2015-12-08T09:54:05Z</cp:lastPrinted>
  <dcterms:created xsi:type="dcterms:W3CDTF">2007-09-27T09:34:26Z</dcterms:created>
  <dcterms:modified xsi:type="dcterms:W3CDTF">2018-11-05T10:03:20Z</dcterms:modified>
  <cp:category/>
  <cp:version/>
  <cp:contentType/>
  <cp:contentStatus/>
</cp:coreProperties>
</file>